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GAMES" sheetId="1" r:id="rId1"/>
    <sheet name="WAYNES" sheetId="2" r:id="rId2"/>
    <sheet name="1" sheetId="3" r:id="rId3"/>
    <sheet name="2" sheetId="4" r:id="rId4"/>
  </sheets>
  <definedNames/>
  <calcPr fullCalcOnLoad="1"/>
</workbook>
</file>

<file path=xl/sharedStrings.xml><?xml version="1.0" encoding="utf-8"?>
<sst xmlns="http://schemas.openxmlformats.org/spreadsheetml/2006/main" count="136" uniqueCount="64">
  <si>
    <t>WAYNES PARDUBICE SOFTBALL U11</t>
  </si>
  <si>
    <t>PŘÍPRAVA 2021</t>
  </si>
  <si>
    <t>8.3.2023 | wayne</t>
  </si>
  <si>
    <t>č.z</t>
  </si>
  <si>
    <t>domácí</t>
  </si>
  <si>
    <t>hosté</t>
  </si>
  <si>
    <t>datum</t>
  </si>
  <si>
    <t>hřiště</t>
  </si>
  <si>
    <t>poznámka</t>
  </si>
  <si>
    <t>Klackaři Kostelec n. O.</t>
  </si>
  <si>
    <t>-</t>
  </si>
  <si>
    <t>Waynes Pardubice</t>
  </si>
  <si>
    <t>:</t>
  </si>
  <si>
    <t>Kostelec n. O., Pod strání</t>
  </si>
  <si>
    <t>G</t>
  </si>
  <si>
    <t>W</t>
  </si>
  <si>
    <t>T</t>
  </si>
  <si>
    <t>L</t>
  </si>
  <si>
    <t>WAYNES</t>
  </si>
  <si>
    <t>zápas</t>
  </si>
  <si>
    <t>vítězství</t>
  </si>
  <si>
    <t>porážka</t>
  </si>
  <si>
    <t>P</t>
  </si>
  <si>
    <t>body</t>
  </si>
  <si>
    <t>No.</t>
  </si>
  <si>
    <t>Jméno</t>
  </si>
  <si>
    <t>BA</t>
  </si>
  <si>
    <t>PA</t>
  </si>
  <si>
    <t>AB</t>
  </si>
  <si>
    <t>R</t>
  </si>
  <si>
    <t>H</t>
  </si>
  <si>
    <t>2B</t>
  </si>
  <si>
    <t>3B</t>
  </si>
  <si>
    <t>HR</t>
  </si>
  <si>
    <t>TB</t>
  </si>
  <si>
    <t>RBI</t>
  </si>
  <si>
    <t>SF</t>
  </si>
  <si>
    <t>SO</t>
  </si>
  <si>
    <t>DP0</t>
  </si>
  <si>
    <t>Dundová Nat.</t>
  </si>
  <si>
    <t>Koláčková A.</t>
  </si>
  <si>
    <t>Koláčková T.</t>
  </si>
  <si>
    <t>Korbová A.</t>
  </si>
  <si>
    <t>Makovská N.</t>
  </si>
  <si>
    <t>Makovská Ž.</t>
  </si>
  <si>
    <t>Nováková T.</t>
  </si>
  <si>
    <t>Voženílková El.</t>
  </si>
  <si>
    <t>Voženílková Eva</t>
  </si>
  <si>
    <t>game</t>
  </si>
  <si>
    <t>pálkařský průměr (H/AB)</t>
  </si>
  <si>
    <t>příchod na pálku (AB+SF)</t>
  </si>
  <si>
    <t>start na pálce (nezapočítá se BB, SF)</t>
  </si>
  <si>
    <t>doběh</t>
  </si>
  <si>
    <t>odpal</t>
  </si>
  <si>
    <t>dvojmetový odpal</t>
  </si>
  <si>
    <t>trojmetový odpal</t>
  </si>
  <si>
    <t>homerun</t>
  </si>
  <si>
    <t>počet napálených met (H+2B+(2x3B)+(3xHR))</t>
  </si>
  <si>
    <t>počet stažených doběhů</t>
  </si>
  <si>
    <t>sebeobětovací odpal (nepočítá se do AB)</t>
  </si>
  <si>
    <t>S0</t>
  </si>
  <si>
    <t>strike out</t>
  </si>
  <si>
    <t>DPO</t>
  </si>
  <si>
    <t>počet odpalů, ze kterých soupeř zahrál 2 auty (bez chyby běžce)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</si>
</sst>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.000"/>
    <numFmt numFmtId="167" formatCode="0"/>
  </numFmts>
  <fonts count="6"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4" xfId="0" applyFont="1" applyFill="1" applyBorder="1" applyAlignment="1">
      <alignment horizontal="right"/>
    </xf>
    <xf numFmtId="164" fontId="1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1" fillId="2" borderId="4" xfId="0" applyFont="1" applyFill="1" applyBorder="1" applyAlignment="1">
      <alignment horizontal="right"/>
    </xf>
    <xf numFmtId="164" fontId="1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152400</xdr:rowOff>
    </xdr:from>
    <xdr:to>
      <xdr:col>3</xdr:col>
      <xdr:colOff>800100</xdr:colOff>
      <xdr:row>3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143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2</xdr:col>
      <xdr:colOff>828675</xdr:colOff>
      <xdr:row>4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24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"/>
  <sheetViews>
    <sheetView showGridLines="0" workbookViewId="0" topLeftCell="A1">
      <selection activeCell="Q14" sqref="Q14"/>
    </sheetView>
  </sheetViews>
  <sheetFormatPr defaultColWidth="9.140625" defaultRowHeight="12.75"/>
  <cols>
    <col min="2" max="2" width="3.7109375" style="0" customWidth="1"/>
    <col min="3" max="3" width="1.28515625" style="0" customWidth="1"/>
    <col min="4" max="4" width="22.7109375" style="0" customWidth="1"/>
    <col min="5" max="5" width="1.57421875" style="0" customWidth="1"/>
    <col min="6" max="6" width="5.8515625" style="0" customWidth="1"/>
    <col min="7" max="7" width="5.140625" style="0" customWidth="1"/>
    <col min="8" max="8" width="6.8515625" style="0" customWidth="1"/>
    <col min="9" max="9" width="5.28125" style="0" customWidth="1"/>
    <col min="10" max="10" width="5.00390625" style="0" customWidth="1"/>
    <col min="11" max="11" width="1.8515625" style="0" customWidth="1"/>
    <col min="12" max="12" width="4.8515625" style="0" customWidth="1"/>
    <col min="13" max="13" width="4.140625" style="0" customWidth="1"/>
    <col min="14" max="14" width="11.57421875" style="0" customWidth="1"/>
    <col min="15" max="15" width="2.00390625" style="0" customWidth="1"/>
    <col min="16" max="16" width="18.421875" style="0" customWidth="1"/>
    <col min="17" max="17" width="13.28125" style="0" customWidth="1"/>
  </cols>
  <sheetData>
    <row r="2" ht="14.25">
      <c r="D2" s="1"/>
    </row>
    <row r="3" spans="4:6" ht="14.25">
      <c r="D3" s="1"/>
      <c r="F3" s="2" t="s">
        <v>0</v>
      </c>
    </row>
    <row r="4" spans="4:17" ht="14.25">
      <c r="D4" s="1"/>
      <c r="F4" s="2" t="s">
        <v>1</v>
      </c>
      <c r="G4" s="2"/>
      <c r="H4" s="3"/>
      <c r="I4" s="3"/>
      <c r="J4" s="3"/>
      <c r="K4" s="3"/>
      <c r="L4" s="3"/>
      <c r="M4" s="3"/>
      <c r="N4" s="3"/>
      <c r="O4" s="3"/>
      <c r="P4" s="4"/>
      <c r="Q4" s="4" t="s">
        <v>2</v>
      </c>
    </row>
    <row r="5" spans="6:10" ht="14.25">
      <c r="F5" s="5"/>
      <c r="G5" s="5"/>
      <c r="H5" s="5"/>
      <c r="I5" s="5"/>
      <c r="J5" s="5"/>
    </row>
    <row r="6" spans="2:17" ht="14.25">
      <c r="B6" s="6" t="s">
        <v>3</v>
      </c>
      <c r="C6" s="7"/>
      <c r="D6" s="7" t="s">
        <v>4</v>
      </c>
      <c r="E6" s="7"/>
      <c r="F6" s="8" t="s">
        <v>5</v>
      </c>
      <c r="G6" s="8"/>
      <c r="H6" s="8"/>
      <c r="I6" s="8"/>
      <c r="J6" s="7"/>
      <c r="K6" s="7"/>
      <c r="L6" s="7"/>
      <c r="M6" s="7"/>
      <c r="N6" s="7" t="s">
        <v>6</v>
      </c>
      <c r="O6" s="7"/>
      <c r="P6" s="7" t="s">
        <v>7</v>
      </c>
      <c r="Q6" s="9" t="s">
        <v>8</v>
      </c>
    </row>
    <row r="7" spans="2:17" ht="14.25">
      <c r="B7" s="10">
        <v>1</v>
      </c>
      <c r="C7" s="11"/>
      <c r="D7" s="11" t="s">
        <v>9</v>
      </c>
      <c r="E7" s="11" t="s">
        <v>10</v>
      </c>
      <c r="F7" s="12" t="s">
        <v>11</v>
      </c>
      <c r="G7" s="12"/>
      <c r="H7" s="12"/>
      <c r="I7" s="12"/>
      <c r="J7" s="13">
        <v>13</v>
      </c>
      <c r="K7" s="11" t="s">
        <v>12</v>
      </c>
      <c r="L7" s="14">
        <v>1</v>
      </c>
      <c r="M7" s="15"/>
      <c r="N7" s="15">
        <v>45202</v>
      </c>
      <c r="O7" s="15"/>
      <c r="P7" s="11" t="s">
        <v>13</v>
      </c>
      <c r="Q7" s="16"/>
    </row>
    <row r="8" spans="2:17" ht="14.25">
      <c r="B8" s="10">
        <v>2</v>
      </c>
      <c r="C8" s="11"/>
      <c r="D8" s="11" t="s">
        <v>11</v>
      </c>
      <c r="E8" s="11" t="s">
        <v>10</v>
      </c>
      <c r="F8" s="14" t="s">
        <v>9</v>
      </c>
      <c r="G8" s="14"/>
      <c r="H8" s="14"/>
      <c r="I8" s="14"/>
      <c r="J8" s="11">
        <v>5</v>
      </c>
      <c r="K8" s="11" t="s">
        <v>12</v>
      </c>
      <c r="L8" s="14">
        <v>13</v>
      </c>
      <c r="M8" s="15"/>
      <c r="N8" s="15">
        <v>45202</v>
      </c>
      <c r="O8" s="15"/>
      <c r="P8" s="11" t="s">
        <v>13</v>
      </c>
      <c r="Q8" s="16"/>
    </row>
    <row r="10" spans="2:13" ht="14.25">
      <c r="B10" s="17"/>
      <c r="C10" s="18"/>
      <c r="D10" s="18"/>
      <c r="E10" s="19"/>
      <c r="F10" s="19" t="s">
        <v>14</v>
      </c>
      <c r="G10" s="19" t="s">
        <v>15</v>
      </c>
      <c r="H10" s="19" t="s">
        <v>16</v>
      </c>
      <c r="I10" s="19" t="s">
        <v>17</v>
      </c>
      <c r="J10" s="19"/>
      <c r="K10" s="19"/>
      <c r="L10" s="19"/>
      <c r="M10" s="20"/>
    </row>
    <row r="11" spans="2:13" ht="14.25">
      <c r="B11" s="21" t="s">
        <v>18</v>
      </c>
      <c r="C11" s="21"/>
      <c r="D11" s="21"/>
      <c r="E11" s="22"/>
      <c r="F11" s="22">
        <v>2</v>
      </c>
      <c r="G11" s="22">
        <v>0</v>
      </c>
      <c r="H11" s="22">
        <v>0</v>
      </c>
      <c r="I11" s="22">
        <v>2</v>
      </c>
      <c r="J11" s="11">
        <f>L7+J8</f>
        <v>6</v>
      </c>
      <c r="K11" s="22" t="s">
        <v>12</v>
      </c>
      <c r="L11" s="14">
        <f>J7+L8</f>
        <v>26</v>
      </c>
      <c r="M11" s="23"/>
    </row>
    <row r="14" spans="2:4" ht="14.25">
      <c r="B14" s="2" t="s">
        <v>14</v>
      </c>
      <c r="C14" s="24"/>
      <c r="D14" s="24" t="s">
        <v>19</v>
      </c>
    </row>
    <row r="15" spans="2:7" ht="14.25">
      <c r="B15" s="2" t="s">
        <v>15</v>
      </c>
      <c r="C15" s="24"/>
      <c r="D15" s="24" t="s">
        <v>20</v>
      </c>
      <c r="F15" s="25"/>
      <c r="G15" s="25"/>
    </row>
    <row r="16" spans="2:4" ht="14.25">
      <c r="B16" s="2" t="s">
        <v>17</v>
      </c>
      <c r="C16" s="24"/>
      <c r="D16" s="24" t="s">
        <v>21</v>
      </c>
    </row>
    <row r="17" spans="2:4" ht="14.25">
      <c r="B17" s="2" t="s">
        <v>22</v>
      </c>
      <c r="C17" s="24"/>
      <c r="D17" s="24" t="s">
        <v>23</v>
      </c>
    </row>
  </sheetData>
  <sheetProtection selectLockedCells="1" selectUnlockedCells="1"/>
  <mergeCells count="6">
    <mergeCell ref="D2:D4"/>
    <mergeCell ref="F5:J5"/>
    <mergeCell ref="F6:I6"/>
    <mergeCell ref="F7:I7"/>
    <mergeCell ref="F8:I8"/>
    <mergeCell ref="B11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workbookViewId="0" topLeftCell="A1">
      <selection activeCell="X13" sqref="X13"/>
    </sheetView>
  </sheetViews>
  <sheetFormatPr defaultColWidth="9.140625" defaultRowHeight="12.75"/>
  <cols>
    <col min="1" max="1" width="3.421875" style="24" customWidth="1"/>
    <col min="2" max="2" width="4.421875" style="24" customWidth="1"/>
    <col min="3" max="3" width="17.57421875" style="24" customWidth="1"/>
    <col min="4" max="4" width="5.00390625" style="24" customWidth="1"/>
    <col min="5" max="5" width="7.28125" style="24" customWidth="1"/>
    <col min="6" max="17" width="5.00390625" style="24" customWidth="1"/>
    <col min="18" max="249" width="9.140625" style="24" customWidth="1"/>
  </cols>
  <sheetData>
    <row r="2" ht="14.25">
      <c r="B2" s="26">
        <f>GAMES!F4</f>
        <v>0</v>
      </c>
    </row>
    <row r="3" spans="2:4" ht="14.25">
      <c r="B3" s="26"/>
      <c r="D3" s="2">
        <f>GAMES!F3</f>
        <v>0</v>
      </c>
    </row>
    <row r="4" ht="14.25">
      <c r="B4" s="26"/>
    </row>
    <row r="6" spans="2:17" ht="14.25">
      <c r="B6" s="27" t="s">
        <v>24</v>
      </c>
      <c r="C6" s="28" t="s">
        <v>25</v>
      </c>
      <c r="D6" s="29" t="s">
        <v>14</v>
      </c>
      <c r="E6" s="29" t="s">
        <v>26</v>
      </c>
      <c r="F6" s="29" t="s">
        <v>27</v>
      </c>
      <c r="G6" s="29" t="s">
        <v>28</v>
      </c>
      <c r="H6" s="29" t="s">
        <v>29</v>
      </c>
      <c r="I6" s="29" t="s">
        <v>30</v>
      </c>
      <c r="J6" s="29" t="s">
        <v>31</v>
      </c>
      <c r="K6" s="29" t="s">
        <v>32</v>
      </c>
      <c r="L6" s="29" t="s">
        <v>33</v>
      </c>
      <c r="M6" s="29" t="s">
        <v>34</v>
      </c>
      <c r="N6" s="29" t="s">
        <v>35</v>
      </c>
      <c r="O6" s="29" t="s">
        <v>36</v>
      </c>
      <c r="P6" s="29" t="s">
        <v>37</v>
      </c>
      <c r="Q6" s="28" t="s">
        <v>38</v>
      </c>
    </row>
    <row r="7" spans="2:17" ht="14.25">
      <c r="B7" s="30">
        <v>73</v>
      </c>
      <c r="C7" s="30" t="s">
        <v>39</v>
      </c>
      <c r="D7" s="31">
        <f>1!D7+2!D7</f>
        <v>2</v>
      </c>
      <c r="E7" s="32">
        <f aca="true" t="shared" si="0" ref="E7:E16">I7/G7</f>
        <v>0.25</v>
      </c>
      <c r="F7" s="33">
        <f aca="true" t="shared" si="1" ref="F7:F15">G7+O7</f>
        <v>4</v>
      </c>
      <c r="G7" s="31">
        <f>1!G7+2!G7</f>
        <v>4</v>
      </c>
      <c r="H7" s="31">
        <f>1!H7+2!H7</f>
        <v>1</v>
      </c>
      <c r="I7" s="31">
        <f>1!I7+2!I7</f>
        <v>1</v>
      </c>
      <c r="J7" s="31">
        <f>1!J7+2!J7</f>
        <v>0</v>
      </c>
      <c r="K7" s="31">
        <f>1!K7+2!K7</f>
        <v>0</v>
      </c>
      <c r="L7" s="31">
        <f>1!L7+2!L7</f>
        <v>0</v>
      </c>
      <c r="M7" s="33">
        <f aca="true" t="shared" si="2" ref="M7:M15">I7+J7+(2*K7)+(3*L7)</f>
        <v>1</v>
      </c>
      <c r="N7" s="31">
        <f>1!N7+2!N7</f>
        <v>0</v>
      </c>
      <c r="O7" s="31">
        <f>1!O7+2!O7</f>
        <v>0</v>
      </c>
      <c r="P7" s="31">
        <f>1!P7+2!P7</f>
        <v>2</v>
      </c>
      <c r="Q7" s="31">
        <f>1!Q7+2!Q7</f>
        <v>0</v>
      </c>
    </row>
    <row r="8" spans="2:17" ht="14.25">
      <c r="B8" s="30">
        <v>27</v>
      </c>
      <c r="C8" s="30" t="s">
        <v>40</v>
      </c>
      <c r="D8" s="31">
        <f>1!D8+2!D8</f>
        <v>2</v>
      </c>
      <c r="E8" s="32">
        <f t="shared" si="0"/>
        <v>0.8</v>
      </c>
      <c r="F8" s="33">
        <f t="shared" si="1"/>
        <v>5</v>
      </c>
      <c r="G8" s="31">
        <f>1!G8+2!G8</f>
        <v>5</v>
      </c>
      <c r="H8" s="31">
        <f>1!H8+2!H8</f>
        <v>0</v>
      </c>
      <c r="I8" s="31">
        <f>1!I8+2!I8</f>
        <v>4</v>
      </c>
      <c r="J8" s="31">
        <f>1!J8+2!J8</f>
        <v>0</v>
      </c>
      <c r="K8" s="31">
        <f>1!K8+2!K8</f>
        <v>0</v>
      </c>
      <c r="L8" s="31">
        <f>1!L8+2!L8</f>
        <v>0</v>
      </c>
      <c r="M8" s="33">
        <f t="shared" si="2"/>
        <v>4</v>
      </c>
      <c r="N8" s="31">
        <f>1!N8+2!N8</f>
        <v>1</v>
      </c>
      <c r="O8" s="31">
        <f>1!O8+2!O8</f>
        <v>0</v>
      </c>
      <c r="P8" s="31">
        <f>1!P8+2!P8</f>
        <v>0</v>
      </c>
      <c r="Q8" s="31">
        <f>1!Q8+2!Q8</f>
        <v>0</v>
      </c>
    </row>
    <row r="9" spans="2:17" ht="14.25">
      <c r="B9" s="30">
        <v>2</v>
      </c>
      <c r="C9" s="30" t="s">
        <v>41</v>
      </c>
      <c r="D9" s="31">
        <f>1!D9+2!D9</f>
        <v>2</v>
      </c>
      <c r="E9" s="32">
        <f t="shared" si="0"/>
        <v>0.25</v>
      </c>
      <c r="F9" s="33">
        <f t="shared" si="1"/>
        <v>4</v>
      </c>
      <c r="G9" s="31">
        <f>1!G9+2!G9</f>
        <v>4</v>
      </c>
      <c r="H9" s="31">
        <f>1!H9+2!H9</f>
        <v>0</v>
      </c>
      <c r="I9" s="31">
        <f>1!I9+2!I9</f>
        <v>1</v>
      </c>
      <c r="J9" s="31">
        <f>1!J9+2!J9</f>
        <v>0</v>
      </c>
      <c r="K9" s="31">
        <f>1!K9+2!K9</f>
        <v>0</v>
      </c>
      <c r="L9" s="31">
        <f>1!L9+2!L9</f>
        <v>0</v>
      </c>
      <c r="M9" s="33">
        <f t="shared" si="2"/>
        <v>1</v>
      </c>
      <c r="N9" s="31">
        <f>1!N9+2!N9</f>
        <v>0</v>
      </c>
      <c r="O9" s="31">
        <f>1!O9+2!O9</f>
        <v>0</v>
      </c>
      <c r="P9" s="31">
        <f>1!P9+2!P9</f>
        <v>1</v>
      </c>
      <c r="Q9" s="31">
        <f>1!Q9+2!Q9</f>
        <v>0</v>
      </c>
    </row>
    <row r="10" spans="2:17" ht="14.25">
      <c r="B10" s="30">
        <v>75</v>
      </c>
      <c r="C10" s="30" t="s">
        <v>42</v>
      </c>
      <c r="D10" s="31">
        <f>1!D10+2!D10</f>
        <v>2</v>
      </c>
      <c r="E10" s="32">
        <f t="shared" si="0"/>
        <v>0.2</v>
      </c>
      <c r="F10" s="33">
        <f t="shared" si="1"/>
        <v>5</v>
      </c>
      <c r="G10" s="31">
        <f>1!G10+2!G10</f>
        <v>5</v>
      </c>
      <c r="H10" s="31">
        <f>1!H10+2!H10</f>
        <v>0</v>
      </c>
      <c r="I10" s="31">
        <f>1!I10+2!I10</f>
        <v>1</v>
      </c>
      <c r="J10" s="31">
        <f>1!J10+2!J10</f>
        <v>0</v>
      </c>
      <c r="K10" s="31">
        <f>1!K10+2!K10</f>
        <v>0</v>
      </c>
      <c r="L10" s="31">
        <f>1!L10+2!L10</f>
        <v>0</v>
      </c>
      <c r="M10" s="33">
        <f t="shared" si="2"/>
        <v>1</v>
      </c>
      <c r="N10" s="31">
        <f>1!N10+2!N10</f>
        <v>0</v>
      </c>
      <c r="O10" s="31">
        <f>1!O10+2!O10</f>
        <v>0</v>
      </c>
      <c r="P10" s="31">
        <f>1!P10+2!P10</f>
        <v>0</v>
      </c>
      <c r="Q10" s="31">
        <f>1!Q10+2!Q10</f>
        <v>0</v>
      </c>
    </row>
    <row r="11" spans="2:17" ht="14.25">
      <c r="B11" s="30">
        <v>86</v>
      </c>
      <c r="C11" s="30" t="s">
        <v>43</v>
      </c>
      <c r="D11" s="31">
        <f>1!D11+2!D11</f>
        <v>2</v>
      </c>
      <c r="E11" s="32">
        <f t="shared" si="0"/>
        <v>0.6</v>
      </c>
      <c r="F11" s="33">
        <f t="shared" si="1"/>
        <v>5</v>
      </c>
      <c r="G11" s="31">
        <f>1!G11+2!G11</f>
        <v>5</v>
      </c>
      <c r="H11" s="31">
        <f>1!H11+2!H11</f>
        <v>2</v>
      </c>
      <c r="I11" s="31">
        <f>1!I11+2!I11</f>
        <v>3</v>
      </c>
      <c r="J11" s="31">
        <f>1!J11+2!J11</f>
        <v>0</v>
      </c>
      <c r="K11" s="31">
        <f>1!K11+2!K11</f>
        <v>0</v>
      </c>
      <c r="L11" s="31">
        <f>1!L11+2!L11</f>
        <v>0</v>
      </c>
      <c r="M11" s="33">
        <f t="shared" si="2"/>
        <v>3</v>
      </c>
      <c r="N11" s="31">
        <f>1!N11+2!N11</f>
        <v>0</v>
      </c>
      <c r="O11" s="31">
        <f>1!O11+2!O11</f>
        <v>0</v>
      </c>
      <c r="P11" s="31">
        <f>1!P11+2!P11</f>
        <v>0</v>
      </c>
      <c r="Q11" s="31">
        <f>1!Q11+2!Q11</f>
        <v>0</v>
      </c>
    </row>
    <row r="12" spans="2:17" ht="14.25">
      <c r="B12" s="30">
        <v>20</v>
      </c>
      <c r="C12" s="30" t="s">
        <v>44</v>
      </c>
      <c r="D12" s="31">
        <f>1!D12+2!D12</f>
        <v>2</v>
      </c>
      <c r="E12" s="32">
        <f t="shared" si="0"/>
        <v>0</v>
      </c>
      <c r="F12" s="33">
        <f t="shared" si="1"/>
        <v>5</v>
      </c>
      <c r="G12" s="31">
        <f>1!G12+2!G12</f>
        <v>5</v>
      </c>
      <c r="H12" s="31">
        <f>1!H12+2!H12</f>
        <v>1</v>
      </c>
      <c r="I12" s="31">
        <f>1!I12+2!I12</f>
        <v>0</v>
      </c>
      <c r="J12" s="31">
        <f>1!J12+2!J12</f>
        <v>0</v>
      </c>
      <c r="K12" s="31">
        <f>1!K12+2!K12</f>
        <v>0</v>
      </c>
      <c r="L12" s="31">
        <f>1!L12+2!L12</f>
        <v>0</v>
      </c>
      <c r="M12" s="33">
        <f t="shared" si="2"/>
        <v>0</v>
      </c>
      <c r="N12" s="31">
        <f>1!N12+2!N12</f>
        <v>2</v>
      </c>
      <c r="O12" s="31">
        <f>1!O12+2!O12</f>
        <v>0</v>
      </c>
      <c r="P12" s="31">
        <f>1!P12+2!P12</f>
        <v>0</v>
      </c>
      <c r="Q12" s="31">
        <f>1!Q12+2!Q12</f>
        <v>0</v>
      </c>
    </row>
    <row r="13" spans="2:17" ht="14.25">
      <c r="B13" s="30">
        <v>22</v>
      </c>
      <c r="C13" s="30" t="s">
        <v>45</v>
      </c>
      <c r="D13" s="31">
        <f>1!D13+2!D13</f>
        <v>2</v>
      </c>
      <c r="E13" s="32">
        <f t="shared" si="0"/>
        <v>0.5</v>
      </c>
      <c r="F13" s="33">
        <f t="shared" si="1"/>
        <v>4</v>
      </c>
      <c r="G13" s="31">
        <f>1!G13+2!G13</f>
        <v>4</v>
      </c>
      <c r="H13" s="31">
        <f>1!H13+2!H13</f>
        <v>1</v>
      </c>
      <c r="I13" s="31">
        <f>1!I13+2!I13</f>
        <v>2</v>
      </c>
      <c r="J13" s="31">
        <f>1!J13+2!J13</f>
        <v>0</v>
      </c>
      <c r="K13" s="31">
        <f>1!K13+2!K13</f>
        <v>0</v>
      </c>
      <c r="L13" s="31">
        <f>1!L13+2!L13</f>
        <v>0</v>
      </c>
      <c r="M13" s="33">
        <f t="shared" si="2"/>
        <v>2</v>
      </c>
      <c r="N13" s="31">
        <f>1!N13+2!N13</f>
        <v>0</v>
      </c>
      <c r="O13" s="31">
        <f>1!O13+2!O13</f>
        <v>0</v>
      </c>
      <c r="P13" s="31">
        <f>1!P13+2!P13</f>
        <v>0</v>
      </c>
      <c r="Q13" s="31">
        <f>1!Q13+2!Q13</f>
        <v>0</v>
      </c>
    </row>
    <row r="14" spans="2:17" ht="14.25">
      <c r="B14" s="30">
        <v>7</v>
      </c>
      <c r="C14" s="30" t="s">
        <v>46</v>
      </c>
      <c r="D14" s="31">
        <f>1!D14+2!D14</f>
        <v>2</v>
      </c>
      <c r="E14" s="32">
        <f t="shared" si="0"/>
        <v>0</v>
      </c>
      <c r="F14" s="33">
        <f t="shared" si="1"/>
        <v>5</v>
      </c>
      <c r="G14" s="31">
        <f>1!G14+2!G14</f>
        <v>5</v>
      </c>
      <c r="H14" s="31">
        <f>1!H14+2!H14</f>
        <v>1</v>
      </c>
      <c r="I14" s="31">
        <f>1!I14+2!I14</f>
        <v>0</v>
      </c>
      <c r="J14" s="31">
        <f>1!J14+2!J14</f>
        <v>0</v>
      </c>
      <c r="K14" s="31">
        <f>1!K14+2!K14</f>
        <v>0</v>
      </c>
      <c r="L14" s="31">
        <f>1!L14+2!L14</f>
        <v>0</v>
      </c>
      <c r="M14" s="33">
        <f t="shared" si="2"/>
        <v>0</v>
      </c>
      <c r="N14" s="31">
        <f>1!N14+2!N14</f>
        <v>2</v>
      </c>
      <c r="O14" s="31">
        <f>1!O14+2!O14</f>
        <v>0</v>
      </c>
      <c r="P14" s="31">
        <f>1!P14+2!P14</f>
        <v>0</v>
      </c>
      <c r="Q14" s="31">
        <f>1!Q14+2!Q14</f>
        <v>0</v>
      </c>
    </row>
    <row r="15" spans="2:17" ht="14.25">
      <c r="B15" s="30">
        <v>13</v>
      </c>
      <c r="C15" s="30" t="s">
        <v>47</v>
      </c>
      <c r="D15" s="31">
        <f>1!D15+2!D15</f>
        <v>2</v>
      </c>
      <c r="E15" s="32">
        <f t="shared" si="0"/>
        <v>0</v>
      </c>
      <c r="F15" s="33">
        <f t="shared" si="1"/>
        <v>5</v>
      </c>
      <c r="G15" s="31">
        <f>1!G15+2!G15</f>
        <v>5</v>
      </c>
      <c r="H15" s="31">
        <f>1!H15+2!H15</f>
        <v>0</v>
      </c>
      <c r="I15" s="31">
        <f>1!I15+2!I15</f>
        <v>0</v>
      </c>
      <c r="J15" s="31">
        <f>1!J15+2!J15</f>
        <v>0</v>
      </c>
      <c r="K15" s="31">
        <f>1!K15+2!K15</f>
        <v>0</v>
      </c>
      <c r="L15" s="31">
        <f>1!L15+2!L15</f>
        <v>0</v>
      </c>
      <c r="M15" s="33">
        <f t="shared" si="2"/>
        <v>0</v>
      </c>
      <c r="N15" s="31">
        <f>1!N15+2!N15</f>
        <v>0</v>
      </c>
      <c r="O15" s="31">
        <f>1!O15+2!O15</f>
        <v>0</v>
      </c>
      <c r="P15" s="31">
        <f>1!P15+2!P15</f>
        <v>0</v>
      </c>
      <c r="Q15" s="31">
        <f>1!Q15+2!Q15</f>
        <v>0</v>
      </c>
    </row>
    <row r="16" spans="2:17" ht="14.25">
      <c r="B16" s="29"/>
      <c r="C16" s="29"/>
      <c r="D16" s="29">
        <f>1!D16+2!D16</f>
        <v>2</v>
      </c>
      <c r="E16" s="34">
        <f t="shared" si="0"/>
        <v>0.2857142857142857</v>
      </c>
      <c r="F16" s="35">
        <f>SUM(F7:F15)</f>
        <v>42</v>
      </c>
      <c r="G16" s="35">
        <f>SUM(G7:G15)</f>
        <v>42</v>
      </c>
      <c r="H16" s="35">
        <f>SUM(H7:H15)</f>
        <v>6</v>
      </c>
      <c r="I16" s="35">
        <f>SUM(I7:I15)</f>
        <v>12</v>
      </c>
      <c r="J16" s="35">
        <f>SUM(J7:J15)</f>
        <v>0</v>
      </c>
      <c r="K16" s="35">
        <f>SUM(K7:K15)</f>
        <v>0</v>
      </c>
      <c r="L16" s="35">
        <f>SUM(L7:L15)</f>
        <v>0</v>
      </c>
      <c r="M16" s="35">
        <f>SUM(M7:M15)</f>
        <v>12</v>
      </c>
      <c r="N16" s="35">
        <f>SUM(N7:N15)</f>
        <v>5</v>
      </c>
      <c r="O16" s="35">
        <f>SUM(O7:O15)</f>
        <v>0</v>
      </c>
      <c r="P16" s="35">
        <f>SUM(P7:P15)</f>
        <v>3</v>
      </c>
      <c r="Q16" s="35">
        <f>SUM(Q7:Q15)</f>
        <v>0</v>
      </c>
    </row>
    <row r="19" spans="3:4" ht="14.25">
      <c r="C19" s="2" t="s">
        <v>14</v>
      </c>
      <c r="D19" s="24" t="s">
        <v>48</v>
      </c>
    </row>
    <row r="20" spans="3:4" ht="14.25">
      <c r="C20" s="2" t="s">
        <v>26</v>
      </c>
      <c r="D20" s="24" t="s">
        <v>49</v>
      </c>
    </row>
    <row r="21" spans="3:4" ht="14.25">
      <c r="C21" s="2" t="s">
        <v>27</v>
      </c>
      <c r="D21" s="24" t="s">
        <v>50</v>
      </c>
    </row>
    <row r="22" spans="3:4" ht="14.25">
      <c r="C22" s="2" t="s">
        <v>28</v>
      </c>
      <c r="D22" s="24" t="s">
        <v>51</v>
      </c>
    </row>
    <row r="23" spans="3:4" ht="14.25">
      <c r="C23" s="2" t="s">
        <v>29</v>
      </c>
      <c r="D23" s="24" t="s">
        <v>52</v>
      </c>
    </row>
    <row r="24" spans="3:4" ht="14.25">
      <c r="C24" s="2" t="s">
        <v>30</v>
      </c>
      <c r="D24" s="24" t="s">
        <v>53</v>
      </c>
    </row>
    <row r="25" spans="3:4" ht="14.25">
      <c r="C25" s="2" t="s">
        <v>31</v>
      </c>
      <c r="D25" s="24" t="s">
        <v>54</v>
      </c>
    </row>
    <row r="26" spans="3:4" ht="14.25">
      <c r="C26" s="2" t="s">
        <v>32</v>
      </c>
      <c r="D26" s="24" t="s">
        <v>55</v>
      </c>
    </row>
    <row r="27" spans="3:4" ht="14.25">
      <c r="C27" s="2" t="s">
        <v>33</v>
      </c>
      <c r="D27" s="24" t="s">
        <v>56</v>
      </c>
    </row>
    <row r="28" spans="3:4" ht="14.25">
      <c r="C28" s="2" t="s">
        <v>34</v>
      </c>
      <c r="D28" s="24" t="s">
        <v>57</v>
      </c>
    </row>
    <row r="29" spans="3:4" ht="14.25">
      <c r="C29" s="2" t="s">
        <v>35</v>
      </c>
      <c r="D29" s="24" t="s">
        <v>58</v>
      </c>
    </row>
    <row r="30" spans="3:4" ht="14.25">
      <c r="C30" s="2" t="s">
        <v>36</v>
      </c>
      <c r="D30" s="24" t="s">
        <v>59</v>
      </c>
    </row>
    <row r="31" spans="3:4" ht="14.25">
      <c r="C31" s="2" t="s">
        <v>60</v>
      </c>
      <c r="D31" s="24" t="s">
        <v>61</v>
      </c>
    </row>
    <row r="32" spans="3:4" ht="14.25">
      <c r="C32" s="2" t="s">
        <v>62</v>
      </c>
      <c r="D32" s="24" t="s">
        <v>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6"/>
  <sheetViews>
    <sheetView showGridLines="0" workbookViewId="0" topLeftCell="A1">
      <selection activeCell="F21" sqref="F21"/>
    </sheetView>
  </sheetViews>
  <sheetFormatPr defaultColWidth="9.140625" defaultRowHeight="12.75" customHeight="1"/>
  <cols>
    <col min="1" max="1" width="3.421875" style="36" customWidth="1"/>
    <col min="2" max="2" width="4.421875" style="36" customWidth="1"/>
    <col min="3" max="3" width="17.57421875" style="36" customWidth="1"/>
    <col min="4" max="4" width="5.00390625" style="36" customWidth="1"/>
    <col min="5" max="5" width="7.28125" style="36" customWidth="1"/>
    <col min="6" max="17" width="5.00390625" style="36" customWidth="1"/>
    <col min="18" max="249" width="9.140625" style="36" customWidth="1"/>
  </cols>
  <sheetData>
    <row r="1" ht="14.25" customHeight="1"/>
    <row r="2" spans="2:13" ht="14.25" customHeight="1">
      <c r="B2" s="37">
        <f>GAMES!$F$4</f>
        <v>0</v>
      </c>
      <c r="G2" s="38">
        <f>UPPER(GAMES!$D$7)</f>
        <v>0</v>
      </c>
      <c r="H2" s="38"/>
      <c r="I2" s="38"/>
      <c r="J2" s="38"/>
      <c r="K2" s="38"/>
      <c r="L2" s="38"/>
      <c r="M2" s="39">
        <f>GAMES!$J$7</f>
        <v>13</v>
      </c>
    </row>
    <row r="3" spans="2:13" ht="12.75" customHeight="1">
      <c r="B3" s="40">
        <f>GAMES!$N$7</f>
        <v>45202</v>
      </c>
      <c r="C3" s="40"/>
      <c r="D3" s="39"/>
      <c r="G3" s="38">
        <f>UPPER(GAMES!$F$7)</f>
        <v>0</v>
      </c>
      <c r="H3" s="38"/>
      <c r="I3" s="38"/>
      <c r="J3" s="38"/>
      <c r="K3" s="38"/>
      <c r="L3" s="38"/>
      <c r="M3" s="39">
        <f>GAMES!$L$7</f>
        <v>1</v>
      </c>
    </row>
    <row r="4" spans="2:12" ht="14.25" customHeight="1">
      <c r="B4" s="40">
        <f>GAMES!$P$7</f>
        <v>0</v>
      </c>
      <c r="C4" s="40"/>
      <c r="D4" s="41"/>
      <c r="E4" s="41"/>
      <c r="F4" s="41"/>
      <c r="G4" s="41"/>
      <c r="H4" s="41"/>
      <c r="I4" s="41"/>
      <c r="J4" s="41"/>
      <c r="K4" s="41"/>
      <c r="L4" s="41"/>
    </row>
    <row r="5" ht="14.25" customHeight="1"/>
    <row r="6" spans="2:17" ht="14.25" customHeight="1">
      <c r="B6" s="42" t="s">
        <v>24</v>
      </c>
      <c r="C6" s="43" t="s">
        <v>25</v>
      </c>
      <c r="D6" s="44" t="s">
        <v>14</v>
      </c>
      <c r="E6" s="44" t="s">
        <v>26</v>
      </c>
      <c r="F6" s="44" t="s">
        <v>27</v>
      </c>
      <c r="G6" s="44" t="s">
        <v>28</v>
      </c>
      <c r="H6" s="44" t="s">
        <v>29</v>
      </c>
      <c r="I6" s="44" t="s">
        <v>30</v>
      </c>
      <c r="J6" s="44" t="s">
        <v>31</v>
      </c>
      <c r="K6" s="44" t="s">
        <v>32</v>
      </c>
      <c r="L6" s="44" t="s">
        <v>33</v>
      </c>
      <c r="M6" s="44" t="s">
        <v>34</v>
      </c>
      <c r="N6" s="44" t="s">
        <v>35</v>
      </c>
      <c r="O6" s="44" t="s">
        <v>36</v>
      </c>
      <c r="P6" s="44" t="s">
        <v>37</v>
      </c>
      <c r="Q6" s="43" t="s">
        <v>38</v>
      </c>
    </row>
    <row r="7" spans="2:17" ht="14.25" customHeight="1">
      <c r="B7" s="30">
        <v>73</v>
      </c>
      <c r="C7" s="30" t="s">
        <v>39</v>
      </c>
      <c r="D7" s="45">
        <v>1</v>
      </c>
      <c r="E7" s="46">
        <f aca="true" t="shared" si="0" ref="E7:E16">I7/G7</f>
        <v>0</v>
      </c>
      <c r="F7" s="47">
        <f aca="true" t="shared" si="1" ref="F7:F15">G7+O7</f>
        <v>2</v>
      </c>
      <c r="G7" s="45">
        <v>2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7">
        <f aca="true" t="shared" si="2" ref="M7:M15">I7+J7+(2*K7)+(3*L7)</f>
        <v>0</v>
      </c>
      <c r="N7" s="45">
        <v>0</v>
      </c>
      <c r="O7" s="45">
        <v>0</v>
      </c>
      <c r="P7" s="45">
        <v>2</v>
      </c>
      <c r="Q7" s="45">
        <v>0</v>
      </c>
    </row>
    <row r="8" spans="2:17" ht="14.25" customHeight="1">
      <c r="B8" s="30">
        <v>27</v>
      </c>
      <c r="C8" s="30" t="s">
        <v>40</v>
      </c>
      <c r="D8" s="45">
        <v>1</v>
      </c>
      <c r="E8" s="46">
        <f t="shared" si="0"/>
        <v>0.5</v>
      </c>
      <c r="F8" s="47">
        <f t="shared" si="1"/>
        <v>2</v>
      </c>
      <c r="G8" s="45">
        <v>2</v>
      </c>
      <c r="H8" s="45">
        <v>0</v>
      </c>
      <c r="I8" s="45">
        <v>1</v>
      </c>
      <c r="J8" s="45">
        <v>0</v>
      </c>
      <c r="K8" s="45">
        <v>0</v>
      </c>
      <c r="L8" s="45">
        <v>0</v>
      </c>
      <c r="M8" s="47">
        <f t="shared" si="2"/>
        <v>1</v>
      </c>
      <c r="N8" s="45">
        <v>1</v>
      </c>
      <c r="O8" s="45">
        <v>0</v>
      </c>
      <c r="P8" s="45">
        <v>0</v>
      </c>
      <c r="Q8" s="45">
        <v>0</v>
      </c>
    </row>
    <row r="9" spans="2:17" ht="14.25" customHeight="1">
      <c r="B9" s="30">
        <v>2</v>
      </c>
      <c r="C9" s="30" t="s">
        <v>41</v>
      </c>
      <c r="D9" s="45">
        <v>1</v>
      </c>
      <c r="E9" s="46">
        <f t="shared" si="0"/>
        <v>0</v>
      </c>
      <c r="F9" s="47">
        <f t="shared" si="1"/>
        <v>2</v>
      </c>
      <c r="G9" s="45">
        <v>2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7">
        <f t="shared" si="2"/>
        <v>0</v>
      </c>
      <c r="N9" s="45">
        <v>0</v>
      </c>
      <c r="O9" s="45">
        <v>0</v>
      </c>
      <c r="P9" s="45">
        <v>0</v>
      </c>
      <c r="Q9" s="45">
        <v>0</v>
      </c>
    </row>
    <row r="10" spans="2:17" ht="14.25" customHeight="1">
      <c r="B10" s="30">
        <v>75</v>
      </c>
      <c r="C10" s="30" t="s">
        <v>42</v>
      </c>
      <c r="D10" s="45">
        <v>1</v>
      </c>
      <c r="E10" s="46">
        <f t="shared" si="0"/>
        <v>0</v>
      </c>
      <c r="F10" s="47">
        <f t="shared" si="1"/>
        <v>2</v>
      </c>
      <c r="G10" s="45">
        <v>2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7">
        <f t="shared" si="2"/>
        <v>0</v>
      </c>
      <c r="N10" s="45">
        <v>0</v>
      </c>
      <c r="O10" s="45">
        <v>0</v>
      </c>
      <c r="P10" s="45">
        <v>0</v>
      </c>
      <c r="Q10" s="45">
        <v>0</v>
      </c>
    </row>
    <row r="11" spans="2:17" ht="14.25" customHeight="1">
      <c r="B11" s="30">
        <v>86</v>
      </c>
      <c r="C11" s="30" t="s">
        <v>43</v>
      </c>
      <c r="D11" s="45">
        <v>1</v>
      </c>
      <c r="E11" s="46">
        <f t="shared" si="0"/>
        <v>0.5</v>
      </c>
      <c r="F11" s="47">
        <f t="shared" si="1"/>
        <v>2</v>
      </c>
      <c r="G11" s="45">
        <v>2</v>
      </c>
      <c r="H11" s="45">
        <v>1</v>
      </c>
      <c r="I11" s="45">
        <v>1</v>
      </c>
      <c r="J11" s="45">
        <v>0</v>
      </c>
      <c r="K11" s="45">
        <v>0</v>
      </c>
      <c r="L11" s="45">
        <v>0</v>
      </c>
      <c r="M11" s="47">
        <f t="shared" si="2"/>
        <v>1</v>
      </c>
      <c r="N11" s="45">
        <v>0</v>
      </c>
      <c r="O11" s="45">
        <v>0</v>
      </c>
      <c r="P11" s="45">
        <v>0</v>
      </c>
      <c r="Q11" s="45">
        <v>0</v>
      </c>
    </row>
    <row r="12" spans="2:17" ht="14.25" customHeight="1">
      <c r="B12" s="30">
        <v>20</v>
      </c>
      <c r="C12" s="30" t="s">
        <v>44</v>
      </c>
      <c r="D12" s="45">
        <v>1</v>
      </c>
      <c r="E12" s="46">
        <f t="shared" si="0"/>
        <v>0</v>
      </c>
      <c r="F12" s="47">
        <f t="shared" si="1"/>
        <v>2</v>
      </c>
      <c r="G12" s="45">
        <v>2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7">
        <f t="shared" si="2"/>
        <v>0</v>
      </c>
      <c r="N12" s="45">
        <v>0</v>
      </c>
      <c r="O12" s="45">
        <v>0</v>
      </c>
      <c r="P12" s="45">
        <v>0</v>
      </c>
      <c r="Q12" s="45">
        <v>0</v>
      </c>
    </row>
    <row r="13" spans="2:17" ht="14.25" customHeight="1">
      <c r="B13" s="30">
        <v>22</v>
      </c>
      <c r="C13" s="30" t="s">
        <v>45</v>
      </c>
      <c r="D13" s="45">
        <v>1</v>
      </c>
      <c r="E13" s="46">
        <f t="shared" si="0"/>
        <v>0</v>
      </c>
      <c r="F13" s="47">
        <f t="shared" si="1"/>
        <v>1</v>
      </c>
      <c r="G13" s="45">
        <v>1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7">
        <f t="shared" si="2"/>
        <v>0</v>
      </c>
      <c r="N13" s="45">
        <v>0</v>
      </c>
      <c r="O13" s="45">
        <v>0</v>
      </c>
      <c r="P13" s="45">
        <v>0</v>
      </c>
      <c r="Q13" s="45">
        <v>0</v>
      </c>
    </row>
    <row r="14" spans="2:17" ht="14.25" customHeight="1">
      <c r="B14" s="30">
        <v>7</v>
      </c>
      <c r="C14" s="30" t="s">
        <v>46</v>
      </c>
      <c r="D14" s="45">
        <v>1</v>
      </c>
      <c r="E14" s="46">
        <f t="shared" si="0"/>
        <v>0</v>
      </c>
      <c r="F14" s="47">
        <f t="shared" si="1"/>
        <v>2</v>
      </c>
      <c r="G14" s="45">
        <v>2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7">
        <f t="shared" si="2"/>
        <v>0</v>
      </c>
      <c r="N14" s="45">
        <v>0</v>
      </c>
      <c r="O14" s="45">
        <v>0</v>
      </c>
      <c r="P14" s="45">
        <v>0</v>
      </c>
      <c r="Q14" s="45">
        <v>0</v>
      </c>
    </row>
    <row r="15" spans="2:17" ht="14.25" customHeight="1">
      <c r="B15" s="30">
        <v>13</v>
      </c>
      <c r="C15" s="30" t="s">
        <v>47</v>
      </c>
      <c r="D15" s="45">
        <v>1</v>
      </c>
      <c r="E15" s="46">
        <f t="shared" si="0"/>
        <v>0</v>
      </c>
      <c r="F15" s="47">
        <f t="shared" si="1"/>
        <v>2</v>
      </c>
      <c r="G15" s="45">
        <v>2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7">
        <f t="shared" si="2"/>
        <v>0</v>
      </c>
      <c r="N15" s="45">
        <v>0</v>
      </c>
      <c r="O15" s="45">
        <v>0</v>
      </c>
      <c r="P15" s="45">
        <v>0</v>
      </c>
      <c r="Q15" s="45">
        <v>0</v>
      </c>
    </row>
    <row r="16" spans="2:17" ht="14.25" customHeight="1">
      <c r="B16" s="44"/>
      <c r="C16" s="44"/>
      <c r="D16" s="44">
        <v>1</v>
      </c>
      <c r="E16" s="48">
        <f t="shared" si="0"/>
        <v>0.11764705882352941</v>
      </c>
      <c r="F16" s="49">
        <f>SUM(F7:F15)</f>
        <v>17</v>
      </c>
      <c r="G16" s="49">
        <f>SUM(G7:G15)</f>
        <v>17</v>
      </c>
      <c r="H16" s="49">
        <f>SUM(H7:H15)</f>
        <v>1</v>
      </c>
      <c r="I16" s="49">
        <f>SUM(I7:I15)</f>
        <v>2</v>
      </c>
      <c r="J16" s="49">
        <f>SUM(J7:J15)</f>
        <v>0</v>
      </c>
      <c r="K16" s="49">
        <f>SUM(K7:K15)</f>
        <v>0</v>
      </c>
      <c r="L16" s="49">
        <f>SUM(L7:L15)</f>
        <v>0</v>
      </c>
      <c r="M16" s="49">
        <f>SUM(M7:M15)</f>
        <v>2</v>
      </c>
      <c r="N16" s="49">
        <f>SUM(N7:N15)</f>
        <v>1</v>
      </c>
      <c r="O16" s="49">
        <f>SUM(O7:O15)</f>
        <v>0</v>
      </c>
      <c r="P16" s="49">
        <f>SUM(P7:P15)</f>
        <v>2</v>
      </c>
      <c r="Q16" s="49">
        <f>SUM(Q7:Q15)</f>
        <v>0</v>
      </c>
    </row>
  </sheetData>
  <sheetProtection selectLockedCells="1" selectUnlockedCells="1"/>
  <mergeCells count="5">
    <mergeCell ref="G2:L2"/>
    <mergeCell ref="B3:C3"/>
    <mergeCell ref="G3:L3"/>
    <mergeCell ref="B4:C4"/>
    <mergeCell ref="D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Q16"/>
  <sheetViews>
    <sheetView showGridLines="0" workbookViewId="0" topLeftCell="A1">
      <selection activeCell="E19" sqref="E19"/>
    </sheetView>
  </sheetViews>
  <sheetFormatPr defaultColWidth="9.140625" defaultRowHeight="14.25" customHeight="1"/>
  <cols>
    <col min="1" max="1" width="3.421875" style="36" customWidth="1"/>
    <col min="2" max="2" width="4.421875" style="36" customWidth="1"/>
    <col min="3" max="3" width="17.57421875" style="36" customWidth="1"/>
    <col min="4" max="4" width="5.00390625" style="36" customWidth="1"/>
    <col min="5" max="5" width="7.28125" style="36" customWidth="1"/>
    <col min="6" max="19" width="5.00390625" style="36" customWidth="1"/>
    <col min="20" max="251" width="9.140625" style="36" customWidth="1"/>
  </cols>
  <sheetData>
    <row r="2" spans="2:13" ht="14.25" customHeight="1">
      <c r="B2" s="37">
        <f>GAMES!$F$4</f>
        <v>0</v>
      </c>
      <c r="G2" s="38">
        <f>UPPER(GAMES!$D$8)</f>
        <v>0</v>
      </c>
      <c r="H2" s="38"/>
      <c r="I2" s="38"/>
      <c r="J2" s="38"/>
      <c r="K2" s="38"/>
      <c r="L2" s="38"/>
      <c r="M2" s="39">
        <f>GAMES!$J$8</f>
        <v>5</v>
      </c>
    </row>
    <row r="3" spans="2:15" ht="14.25" customHeight="1">
      <c r="B3" s="40">
        <f>GAMES!$N$8</f>
        <v>45202</v>
      </c>
      <c r="C3" s="40"/>
      <c r="D3" s="39"/>
      <c r="G3" s="38">
        <f>UPPER(GAMES!$F$8)</f>
        <v>0</v>
      </c>
      <c r="H3" s="38"/>
      <c r="I3" s="38"/>
      <c r="J3" s="38"/>
      <c r="K3" s="38"/>
      <c r="L3" s="38"/>
      <c r="M3" s="39">
        <f>GAMES!$L$8</f>
        <v>13</v>
      </c>
      <c r="O3" s="39"/>
    </row>
    <row r="4" spans="2:12" ht="14.25" customHeight="1">
      <c r="B4" s="40">
        <f>GAMES!$P$8</f>
        <v>0</v>
      </c>
      <c r="C4" s="40"/>
      <c r="D4" s="41"/>
      <c r="E4" s="41"/>
      <c r="F4" s="41"/>
      <c r="G4" s="41"/>
      <c r="H4" s="41"/>
      <c r="I4" s="41"/>
      <c r="J4" s="41"/>
      <c r="K4" s="41"/>
      <c r="L4" s="41"/>
    </row>
    <row r="6" spans="2:17" ht="14.25" customHeight="1">
      <c r="B6" s="42" t="s">
        <v>24</v>
      </c>
      <c r="C6" s="43" t="s">
        <v>25</v>
      </c>
      <c r="D6" s="44" t="s">
        <v>14</v>
      </c>
      <c r="E6" s="44" t="s">
        <v>26</v>
      </c>
      <c r="F6" s="44" t="s">
        <v>27</v>
      </c>
      <c r="G6" s="44" t="s">
        <v>28</v>
      </c>
      <c r="H6" s="44" t="s">
        <v>29</v>
      </c>
      <c r="I6" s="44" t="s">
        <v>30</v>
      </c>
      <c r="J6" s="44" t="s">
        <v>31</v>
      </c>
      <c r="K6" s="44" t="s">
        <v>32</v>
      </c>
      <c r="L6" s="44" t="s">
        <v>33</v>
      </c>
      <c r="M6" s="44" t="s">
        <v>34</v>
      </c>
      <c r="N6" s="44" t="s">
        <v>35</v>
      </c>
      <c r="O6" s="44" t="s">
        <v>36</v>
      </c>
      <c r="P6" s="44" t="s">
        <v>37</v>
      </c>
      <c r="Q6" s="43" t="s">
        <v>38</v>
      </c>
    </row>
    <row r="7" spans="2:17" ht="14.25" customHeight="1">
      <c r="B7" s="30">
        <v>73</v>
      </c>
      <c r="C7" s="30" t="s">
        <v>39</v>
      </c>
      <c r="D7" s="45">
        <v>1</v>
      </c>
      <c r="E7" s="46">
        <f aca="true" t="shared" si="0" ref="E7:E16">I7/G7</f>
        <v>0.5</v>
      </c>
      <c r="F7" s="47">
        <f aca="true" t="shared" si="1" ref="F7:F15">G7+O7</f>
        <v>2</v>
      </c>
      <c r="G7" s="45">
        <v>2</v>
      </c>
      <c r="H7" s="45">
        <v>1</v>
      </c>
      <c r="I7" s="45">
        <v>1</v>
      </c>
      <c r="J7" s="45">
        <v>0</v>
      </c>
      <c r="K7" s="45">
        <v>0</v>
      </c>
      <c r="L7" s="45">
        <v>0</v>
      </c>
      <c r="M7" s="47">
        <f aca="true" t="shared" si="2" ref="M7:M15">I7+J7+(2*K7)+(3*L7)</f>
        <v>1</v>
      </c>
      <c r="N7" s="45">
        <v>0</v>
      </c>
      <c r="O7" s="45">
        <v>0</v>
      </c>
      <c r="P7" s="45">
        <v>0</v>
      </c>
      <c r="Q7" s="45">
        <v>0</v>
      </c>
    </row>
    <row r="8" spans="2:17" ht="14.25" customHeight="1">
      <c r="B8" s="30">
        <v>27</v>
      </c>
      <c r="C8" s="30" t="s">
        <v>40</v>
      </c>
      <c r="D8" s="45">
        <v>1</v>
      </c>
      <c r="E8" s="46">
        <f t="shared" si="0"/>
        <v>1</v>
      </c>
      <c r="F8" s="47">
        <f t="shared" si="1"/>
        <v>3</v>
      </c>
      <c r="G8" s="45">
        <v>3</v>
      </c>
      <c r="H8" s="45">
        <v>0</v>
      </c>
      <c r="I8" s="45">
        <v>3</v>
      </c>
      <c r="J8" s="45">
        <v>0</v>
      </c>
      <c r="K8" s="45">
        <v>0</v>
      </c>
      <c r="L8" s="45">
        <v>0</v>
      </c>
      <c r="M8" s="47">
        <f t="shared" si="2"/>
        <v>3</v>
      </c>
      <c r="N8" s="45">
        <v>0</v>
      </c>
      <c r="O8" s="45">
        <v>0</v>
      </c>
      <c r="P8" s="45">
        <v>0</v>
      </c>
      <c r="Q8" s="45">
        <v>0</v>
      </c>
    </row>
    <row r="9" spans="2:17" ht="14.25" customHeight="1">
      <c r="B9" s="30">
        <v>2</v>
      </c>
      <c r="C9" s="30" t="s">
        <v>41</v>
      </c>
      <c r="D9" s="45">
        <v>1</v>
      </c>
      <c r="E9" s="46">
        <f t="shared" si="0"/>
        <v>0.5</v>
      </c>
      <c r="F9" s="47">
        <f t="shared" si="1"/>
        <v>2</v>
      </c>
      <c r="G9" s="45">
        <v>2</v>
      </c>
      <c r="H9" s="45">
        <v>0</v>
      </c>
      <c r="I9" s="45">
        <v>1</v>
      </c>
      <c r="J9" s="45">
        <v>0</v>
      </c>
      <c r="K9" s="45">
        <v>0</v>
      </c>
      <c r="L9" s="45">
        <v>0</v>
      </c>
      <c r="M9" s="47">
        <f t="shared" si="2"/>
        <v>1</v>
      </c>
      <c r="N9" s="45">
        <v>0</v>
      </c>
      <c r="O9" s="45">
        <v>0</v>
      </c>
      <c r="P9" s="45">
        <v>1</v>
      </c>
      <c r="Q9" s="45">
        <v>0</v>
      </c>
    </row>
    <row r="10" spans="2:17" ht="14.25" customHeight="1">
      <c r="B10" s="30">
        <v>75</v>
      </c>
      <c r="C10" s="30" t="s">
        <v>42</v>
      </c>
      <c r="D10" s="45">
        <v>1</v>
      </c>
      <c r="E10" s="46">
        <f t="shared" si="0"/>
        <v>0.3333333333333333</v>
      </c>
      <c r="F10" s="47">
        <f t="shared" si="1"/>
        <v>3</v>
      </c>
      <c r="G10" s="45">
        <v>3</v>
      </c>
      <c r="H10" s="45">
        <v>0</v>
      </c>
      <c r="I10" s="45">
        <v>1</v>
      </c>
      <c r="J10" s="45">
        <v>0</v>
      </c>
      <c r="K10" s="45">
        <v>0</v>
      </c>
      <c r="L10" s="45">
        <v>0</v>
      </c>
      <c r="M10" s="47">
        <f t="shared" si="2"/>
        <v>1</v>
      </c>
      <c r="N10" s="45">
        <v>0</v>
      </c>
      <c r="O10" s="45">
        <v>0</v>
      </c>
      <c r="P10" s="45">
        <v>0</v>
      </c>
      <c r="Q10" s="45">
        <v>0</v>
      </c>
    </row>
    <row r="11" spans="2:17" ht="14.25" customHeight="1">
      <c r="B11" s="30">
        <v>86</v>
      </c>
      <c r="C11" s="30" t="s">
        <v>43</v>
      </c>
      <c r="D11" s="45">
        <v>1</v>
      </c>
      <c r="E11" s="46">
        <f t="shared" si="0"/>
        <v>0.6666666666666666</v>
      </c>
      <c r="F11" s="47">
        <f t="shared" si="1"/>
        <v>3</v>
      </c>
      <c r="G11" s="45">
        <v>3</v>
      </c>
      <c r="H11" s="45">
        <v>1</v>
      </c>
      <c r="I11" s="45">
        <v>2</v>
      </c>
      <c r="J11" s="45">
        <v>0</v>
      </c>
      <c r="K11" s="45">
        <v>0</v>
      </c>
      <c r="L11" s="45">
        <v>0</v>
      </c>
      <c r="M11" s="47">
        <f t="shared" si="2"/>
        <v>2</v>
      </c>
      <c r="N11" s="45">
        <v>0</v>
      </c>
      <c r="O11" s="45">
        <v>0</v>
      </c>
      <c r="P11" s="45">
        <v>0</v>
      </c>
      <c r="Q11" s="45">
        <v>0</v>
      </c>
    </row>
    <row r="12" spans="2:17" ht="14.25" customHeight="1">
      <c r="B12" s="30">
        <v>20</v>
      </c>
      <c r="C12" s="30" t="s">
        <v>44</v>
      </c>
      <c r="D12" s="45">
        <v>1</v>
      </c>
      <c r="E12" s="46">
        <f t="shared" si="0"/>
        <v>0</v>
      </c>
      <c r="F12" s="47">
        <f t="shared" si="1"/>
        <v>3</v>
      </c>
      <c r="G12" s="45">
        <v>3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7">
        <f t="shared" si="2"/>
        <v>0</v>
      </c>
      <c r="N12" s="45">
        <v>2</v>
      </c>
      <c r="O12" s="45">
        <v>0</v>
      </c>
      <c r="P12" s="45">
        <v>0</v>
      </c>
      <c r="Q12" s="45">
        <v>0</v>
      </c>
    </row>
    <row r="13" spans="2:17" ht="14.25" customHeight="1">
      <c r="B13" s="30">
        <v>22</v>
      </c>
      <c r="C13" s="30" t="s">
        <v>45</v>
      </c>
      <c r="D13" s="45">
        <v>1</v>
      </c>
      <c r="E13" s="46">
        <f t="shared" si="0"/>
        <v>0.6666666666666666</v>
      </c>
      <c r="F13" s="47">
        <f t="shared" si="1"/>
        <v>3</v>
      </c>
      <c r="G13" s="45">
        <v>3</v>
      </c>
      <c r="H13" s="45">
        <v>1</v>
      </c>
      <c r="I13" s="45">
        <v>2</v>
      </c>
      <c r="J13" s="45">
        <v>0</v>
      </c>
      <c r="K13" s="45">
        <v>0</v>
      </c>
      <c r="L13" s="45">
        <v>0</v>
      </c>
      <c r="M13" s="47">
        <f t="shared" si="2"/>
        <v>2</v>
      </c>
      <c r="N13" s="45">
        <v>0</v>
      </c>
      <c r="O13" s="45">
        <v>0</v>
      </c>
      <c r="P13" s="45">
        <v>0</v>
      </c>
      <c r="Q13" s="45">
        <v>0</v>
      </c>
    </row>
    <row r="14" spans="2:17" ht="14.25" customHeight="1">
      <c r="B14" s="30">
        <v>7</v>
      </c>
      <c r="C14" s="30" t="s">
        <v>46</v>
      </c>
      <c r="D14" s="45">
        <v>1</v>
      </c>
      <c r="E14" s="46">
        <f t="shared" si="0"/>
        <v>0</v>
      </c>
      <c r="F14" s="47">
        <f t="shared" si="1"/>
        <v>3</v>
      </c>
      <c r="G14" s="45">
        <v>3</v>
      </c>
      <c r="H14" s="45">
        <v>1</v>
      </c>
      <c r="I14" s="45">
        <v>0</v>
      </c>
      <c r="J14" s="45">
        <v>0</v>
      </c>
      <c r="K14" s="45">
        <v>0</v>
      </c>
      <c r="L14" s="45">
        <v>0</v>
      </c>
      <c r="M14" s="47">
        <f t="shared" si="2"/>
        <v>0</v>
      </c>
      <c r="N14" s="45">
        <v>2</v>
      </c>
      <c r="O14" s="45">
        <v>0</v>
      </c>
      <c r="P14" s="45">
        <v>0</v>
      </c>
      <c r="Q14" s="45">
        <v>0</v>
      </c>
    </row>
    <row r="15" spans="2:17" ht="14.25" customHeight="1">
      <c r="B15" s="30">
        <v>13</v>
      </c>
      <c r="C15" s="30" t="s">
        <v>47</v>
      </c>
      <c r="D15" s="45">
        <v>1</v>
      </c>
      <c r="E15" s="46">
        <f t="shared" si="0"/>
        <v>0</v>
      </c>
      <c r="F15" s="47">
        <f t="shared" si="1"/>
        <v>3</v>
      </c>
      <c r="G15" s="45">
        <v>3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7">
        <f t="shared" si="2"/>
        <v>0</v>
      </c>
      <c r="N15" s="45">
        <v>0</v>
      </c>
      <c r="O15" s="45">
        <v>0</v>
      </c>
      <c r="P15" s="45">
        <v>0</v>
      </c>
      <c r="Q15" s="45">
        <v>0</v>
      </c>
    </row>
    <row r="16" spans="2:17" ht="14.25" customHeight="1">
      <c r="B16" s="44"/>
      <c r="C16" s="44"/>
      <c r="D16" s="44">
        <v>1</v>
      </c>
      <c r="E16" s="48">
        <f t="shared" si="0"/>
        <v>0.4</v>
      </c>
      <c r="F16" s="49">
        <f>SUM(F7:F15)</f>
        <v>25</v>
      </c>
      <c r="G16" s="49">
        <f>SUM(G7:G15)</f>
        <v>25</v>
      </c>
      <c r="H16" s="49">
        <f>SUM(H7:H15)</f>
        <v>5</v>
      </c>
      <c r="I16" s="49">
        <f>SUM(I7:I15)</f>
        <v>10</v>
      </c>
      <c r="J16" s="49">
        <f>SUM(J7:J15)</f>
        <v>0</v>
      </c>
      <c r="K16" s="49">
        <f>SUM(K7:K15)</f>
        <v>0</v>
      </c>
      <c r="L16" s="49">
        <f>SUM(L7:L15)</f>
        <v>0</v>
      </c>
      <c r="M16" s="49">
        <f>SUM(M7:M15)</f>
        <v>10</v>
      </c>
      <c r="N16" s="49">
        <f>SUM(N7:N15)</f>
        <v>4</v>
      </c>
      <c r="O16" s="49">
        <f>SUM(O7:O15)</f>
        <v>0</v>
      </c>
      <c r="P16" s="49">
        <f>SUM(P7:P15)</f>
        <v>1</v>
      </c>
      <c r="Q16" s="49">
        <f>SUM(Q7:Q15)</f>
        <v>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G2:L2"/>
    <mergeCell ref="B3:C3"/>
    <mergeCell ref="G3:L3"/>
    <mergeCell ref="B4:C4"/>
    <mergeCell ref="D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Rambousek Tomáš</dc:creator>
  <cp:keywords/>
  <dc:description/>
  <cp:lastModifiedBy/>
  <cp:lastPrinted>2013-11-05T11:52:15Z</cp:lastPrinted>
  <dcterms:created xsi:type="dcterms:W3CDTF">2013-11-26T14:58:10Z</dcterms:created>
  <dcterms:modified xsi:type="dcterms:W3CDTF">2023-03-09T09:25:06Z</dcterms:modified>
  <cp:category/>
  <cp:version/>
  <cp:contentType/>
  <cp:contentStatus/>
  <cp:revision>66</cp:revision>
</cp:coreProperties>
</file>